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RONOGRAMA FISICO FINANCEIRO" sheetId="1" r:id="rId1"/>
    <sheet name="MODELO" sheetId="2" r:id="rId2"/>
  </sheets>
  <definedNames>
    <definedName name="_xlnm.Print_Area" localSheetId="0">'CRONOGRAMA FISICO FINANCEIRO'!$A$1:$K$44</definedName>
    <definedName name="_xlnm.Print_Area" localSheetId="1">'MODELO'!$A$1:$K$45</definedName>
  </definedNames>
  <calcPr fullCalcOnLoad="1"/>
</workbook>
</file>

<file path=xl/sharedStrings.xml><?xml version="1.0" encoding="utf-8"?>
<sst xmlns="http://schemas.openxmlformats.org/spreadsheetml/2006/main" count="109" uniqueCount="43">
  <si>
    <t>TOTAL</t>
  </si>
  <si>
    <t xml:space="preserve"> </t>
  </si>
  <si>
    <t>CRONOGRAMA FÍSICO-FINANCEIRO</t>
  </si>
  <si>
    <t>VALOR DO CONVÊNIO:</t>
  </si>
  <si>
    <t>FÍSICO/ FINANCEIRO</t>
  </si>
  <si>
    <t>MÊS 1</t>
  </si>
  <si>
    <t>MÊS 2</t>
  </si>
  <si>
    <t>MÊS 3</t>
  </si>
  <si>
    <t>MÊS 4</t>
  </si>
  <si>
    <t>MÊS 5</t>
  </si>
  <si>
    <t>Físico %</t>
  </si>
  <si>
    <t>Financeiro</t>
  </si>
  <si>
    <t>Observações:</t>
  </si>
  <si>
    <t>ITEM</t>
  </si>
  <si>
    <t>CÓDIGO</t>
  </si>
  <si>
    <t>ETAPAS/DESCRIÇÃO</t>
  </si>
  <si>
    <t>MÊS 6</t>
  </si>
  <si>
    <t>CREA</t>
  </si>
  <si>
    <t>Carimbo e assinatura do prefeito</t>
  </si>
  <si>
    <t>TOTAL  ETAPAS</t>
  </si>
  <si>
    <t>Carimbo e assinatura do engenheiro responsável técnico pela elaboração do cronograma</t>
  </si>
  <si>
    <r>
      <t xml:space="preserve">OBRA: </t>
    </r>
    <r>
      <rPr>
        <b/>
        <sz val="10"/>
        <color indexed="10"/>
        <rFont val="Arial"/>
        <family val="2"/>
      </rPr>
      <t>Pavimentação asfáltica em C.B.U.Q</t>
    </r>
  </si>
  <si>
    <r>
      <t xml:space="preserve">LOCAL: </t>
    </r>
    <r>
      <rPr>
        <b/>
        <sz val="10"/>
        <color indexed="10"/>
        <rFont val="Arial"/>
        <family val="2"/>
      </rPr>
      <t>Rua X, Bairro Y</t>
    </r>
  </si>
  <si>
    <r>
      <t xml:space="preserve">DATA: </t>
    </r>
    <r>
      <rPr>
        <b/>
        <sz val="10"/>
        <color indexed="10"/>
        <rFont val="Arial"/>
        <family val="2"/>
      </rPr>
      <t>dd/mm/aa</t>
    </r>
  </si>
  <si>
    <r>
      <t xml:space="preserve">PRAZO DA OBRA: </t>
    </r>
    <r>
      <rPr>
        <b/>
        <sz val="10"/>
        <color indexed="10"/>
        <rFont val="Arial"/>
        <family val="2"/>
      </rPr>
      <t>06 meses</t>
    </r>
  </si>
  <si>
    <t>IIO-001</t>
  </si>
  <si>
    <t>INSTALAÇÕES INICIAIS DA OBRA</t>
  </si>
  <si>
    <t>OBR-001</t>
  </si>
  <si>
    <t>OBRAS VIÁRIAS</t>
  </si>
  <si>
    <t>DRE-001</t>
  </si>
  <si>
    <t xml:space="preserve">DRENAGEM  </t>
  </si>
  <si>
    <t>URB-001</t>
  </si>
  <si>
    <t xml:space="preserve">URBANIZAÇÃO E OBRAS COMPLEMENTARES                          </t>
  </si>
  <si>
    <r>
      <t xml:space="preserve">PREFEITURA: </t>
    </r>
    <r>
      <rPr>
        <b/>
        <sz val="10"/>
        <color indexed="10"/>
        <rFont val="Arial"/>
        <family val="2"/>
      </rPr>
      <t>Nome da Prefeitura</t>
    </r>
    <r>
      <rPr>
        <b/>
        <sz val="10"/>
        <rFont val="Arial"/>
        <family val="2"/>
      </rPr>
      <t xml:space="preserve"> </t>
    </r>
  </si>
  <si>
    <t xml:space="preserve">VALOR DO CONVÊNIO: </t>
  </si>
  <si>
    <t>MODELO</t>
  </si>
  <si>
    <t>PREFEITURA: MUNICIPAL DE PIRANGUINHO</t>
  </si>
  <si>
    <t>LOCAL: BAIRRO CENTRO E DISTRITO DE SANTA BÁRBARA DO SAPUCAÍ</t>
  </si>
  <si>
    <t>SERVIÇOS INICIAIS</t>
  </si>
  <si>
    <t>SERVIÇOS PARA CALÇAMENTO</t>
  </si>
  <si>
    <t>OBRA: PAVIMENTAÇÃO E DRENAGEM PLUVIAL DAS RUAS:  ESTRATA PINHAL REDONDO</t>
  </si>
  <si>
    <t>PRAZO DA OBRA: 1 MESES</t>
  </si>
  <si>
    <t>DATA: 14/03/2017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</si>
</sst>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 &quot;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2" borderId="0" xfId="0" applyFill="1" applyAlignment="1">
      <alignment/>
    </xf>
    <xf numFmtId="0" fontId="0" fillId="32" borderId="0" xfId="0" applyFill="1" applyBorder="1" applyAlignment="1">
      <alignment vertical="center"/>
    </xf>
    <xf numFmtId="0" fontId="0" fillId="32" borderId="0" xfId="0" applyFill="1" applyBorder="1" applyAlignment="1">
      <alignment vertical="center" wrapText="1"/>
    </xf>
    <xf numFmtId="0" fontId="0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wrapText="1"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0" xfId="0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horizontal="right"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wrapText="1"/>
    </xf>
    <xf numFmtId="0" fontId="0" fillId="32" borderId="14" xfId="0" applyFill="1" applyBorder="1" applyAlignment="1">
      <alignment/>
    </xf>
    <xf numFmtId="0" fontId="2" fillId="32" borderId="0" xfId="0" applyFont="1" applyFill="1" applyBorder="1" applyAlignment="1">
      <alignment wrapText="1"/>
    </xf>
    <xf numFmtId="0" fontId="0" fillId="0" borderId="15" xfId="0" applyBorder="1" applyAlignment="1">
      <alignment vertical="center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  <xf numFmtId="0" fontId="0" fillId="32" borderId="19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20" xfId="0" applyFill="1" applyBorder="1" applyAlignment="1">
      <alignment/>
    </xf>
    <xf numFmtId="0" fontId="2" fillId="32" borderId="21" xfId="0" applyFont="1" applyFill="1" applyBorder="1" applyAlignment="1">
      <alignment wrapText="1"/>
    </xf>
    <xf numFmtId="0" fontId="5" fillId="32" borderId="22" xfId="0" applyFont="1" applyFill="1" applyBorder="1" applyAlignment="1">
      <alignment/>
    </xf>
    <xf numFmtId="0" fontId="2" fillId="32" borderId="21" xfId="0" applyFont="1" applyFill="1" applyBorder="1" applyAlignment="1">
      <alignment/>
    </xf>
    <xf numFmtId="0" fontId="0" fillId="32" borderId="22" xfId="0" applyFill="1" applyBorder="1" applyAlignment="1">
      <alignment/>
    </xf>
    <xf numFmtId="0" fontId="0" fillId="32" borderId="21" xfId="0" applyFont="1" applyFill="1" applyBorder="1" applyAlignment="1">
      <alignment/>
    </xf>
    <xf numFmtId="0" fontId="4" fillId="32" borderId="21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2" fillId="32" borderId="28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/>
    </xf>
    <xf numFmtId="49" fontId="8" fillId="32" borderId="31" xfId="0" applyNumberFormat="1" applyFont="1" applyFill="1" applyBorder="1" applyAlignment="1">
      <alignment horizontal="center" vertical="top" wrapText="1"/>
    </xf>
    <xf numFmtId="49" fontId="8" fillId="32" borderId="32" xfId="0" applyNumberFormat="1" applyFont="1" applyFill="1" applyBorder="1" applyAlignment="1">
      <alignment horizontal="center" vertical="top" wrapText="1"/>
    </xf>
    <xf numFmtId="49" fontId="8" fillId="32" borderId="33" xfId="0" applyNumberFormat="1" applyFont="1" applyFill="1" applyBorder="1" applyAlignment="1">
      <alignment horizontal="center" vertical="top" wrapText="1"/>
    </xf>
    <xf numFmtId="49" fontId="9" fillId="32" borderId="34" xfId="0" applyNumberFormat="1" applyFont="1" applyFill="1" applyBorder="1" applyAlignment="1">
      <alignment horizontal="center" vertical="top" wrapText="1"/>
    </xf>
    <xf numFmtId="49" fontId="9" fillId="32" borderId="35" xfId="0" applyNumberFormat="1" applyFont="1" applyFill="1" applyBorder="1" applyAlignment="1">
      <alignment horizontal="center" vertical="top" wrapText="1"/>
    </xf>
    <xf numFmtId="10" fontId="8" fillId="32" borderId="31" xfId="0" applyNumberFormat="1" applyFont="1" applyFill="1" applyBorder="1" applyAlignment="1">
      <alignment vertical="top" wrapText="1"/>
    </xf>
    <xf numFmtId="10" fontId="5" fillId="32" borderId="31" xfId="62" applyNumberFormat="1" applyFont="1" applyFill="1" applyBorder="1" applyAlignment="1">
      <alignment vertical="top" wrapText="1"/>
    </xf>
    <xf numFmtId="10" fontId="5" fillId="32" borderId="31" xfId="0" applyNumberFormat="1" applyFont="1" applyFill="1" applyBorder="1" applyAlignment="1">
      <alignment vertical="top" wrapText="1"/>
    </xf>
    <xf numFmtId="10" fontId="5" fillId="32" borderId="36" xfId="0" applyNumberFormat="1" applyFont="1" applyFill="1" applyBorder="1" applyAlignment="1">
      <alignment vertical="top" wrapText="1"/>
    </xf>
    <xf numFmtId="10" fontId="9" fillId="32" borderId="34" xfId="0" applyNumberFormat="1" applyFont="1" applyFill="1" applyBorder="1" applyAlignment="1">
      <alignment vertical="top" wrapText="1"/>
    </xf>
    <xf numFmtId="4" fontId="8" fillId="32" borderId="32" xfId="0" applyNumberFormat="1" applyFont="1" applyFill="1" applyBorder="1" applyAlignment="1">
      <alignment vertical="top" wrapText="1"/>
    </xf>
    <xf numFmtId="4" fontId="8" fillId="32" borderId="37" xfId="0" applyNumberFormat="1" applyFont="1" applyFill="1" applyBorder="1" applyAlignment="1">
      <alignment vertical="top" wrapText="1"/>
    </xf>
    <xf numFmtId="10" fontId="9" fillId="32" borderId="38" xfId="0" applyNumberFormat="1" applyFont="1" applyFill="1" applyBorder="1" applyAlignment="1">
      <alignment vertical="top" wrapText="1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32" borderId="15" xfId="0" applyFont="1" applyFill="1" applyBorder="1" applyAlignment="1">
      <alignment wrapText="1"/>
    </xf>
    <xf numFmtId="0" fontId="5" fillId="32" borderId="22" xfId="0" applyFont="1" applyFill="1" applyBorder="1" applyAlignment="1">
      <alignment/>
    </xf>
    <xf numFmtId="0" fontId="5" fillId="32" borderId="23" xfId="0" applyFont="1" applyFill="1" applyBorder="1" applyAlignment="1">
      <alignment/>
    </xf>
    <xf numFmtId="0" fontId="5" fillId="32" borderId="24" xfId="0" applyFont="1" applyFill="1" applyBorder="1" applyAlignment="1">
      <alignment wrapText="1"/>
    </xf>
    <xf numFmtId="0" fontId="2" fillId="32" borderId="39" xfId="0" applyFont="1" applyFill="1" applyBorder="1" applyAlignment="1">
      <alignment horizontal="center" vertical="center"/>
    </xf>
    <xf numFmtId="10" fontId="11" fillId="32" borderId="31" xfId="0" applyNumberFormat="1" applyFont="1" applyFill="1" applyBorder="1" applyAlignment="1">
      <alignment vertical="top" wrapText="1"/>
    </xf>
    <xf numFmtId="10" fontId="12" fillId="32" borderId="34" xfId="0" applyNumberFormat="1" applyFont="1" applyFill="1" applyBorder="1" applyAlignment="1">
      <alignment vertical="top" wrapText="1"/>
    </xf>
    <xf numFmtId="176" fontId="11" fillId="32" borderId="32" xfId="0" applyNumberFormat="1" applyFont="1" applyFill="1" applyBorder="1" applyAlignment="1">
      <alignment vertical="top" wrapText="1"/>
    </xf>
    <xf numFmtId="176" fontId="12" fillId="32" borderId="35" xfId="0" applyNumberFormat="1" applyFont="1" applyFill="1" applyBorder="1" applyAlignment="1">
      <alignment vertical="top" wrapText="1"/>
    </xf>
    <xf numFmtId="176" fontId="8" fillId="32" borderId="32" xfId="0" applyNumberFormat="1" applyFont="1" applyFill="1" applyBorder="1" applyAlignment="1">
      <alignment vertical="top" wrapText="1"/>
    </xf>
    <xf numFmtId="176" fontId="8" fillId="32" borderId="37" xfId="0" applyNumberFormat="1" applyFont="1" applyFill="1" applyBorder="1" applyAlignment="1">
      <alignment vertical="top" wrapText="1"/>
    </xf>
    <xf numFmtId="10" fontId="0" fillId="32" borderId="0" xfId="0" applyNumberFormat="1" applyFill="1" applyAlignment="1">
      <alignment/>
    </xf>
    <xf numFmtId="10" fontId="11" fillId="32" borderId="31" xfId="62" applyNumberFormat="1" applyFont="1" applyFill="1" applyBorder="1" applyAlignment="1">
      <alignment vertical="top" wrapText="1"/>
    </xf>
    <xf numFmtId="10" fontId="11" fillId="32" borderId="36" xfId="0" applyNumberFormat="1" applyFont="1" applyFill="1" applyBorder="1" applyAlignment="1">
      <alignment vertical="top" wrapText="1"/>
    </xf>
    <xf numFmtId="176" fontId="11" fillId="32" borderId="37" xfId="0" applyNumberFormat="1" applyFont="1" applyFill="1" applyBorder="1" applyAlignment="1">
      <alignment vertical="top" wrapText="1"/>
    </xf>
    <xf numFmtId="10" fontId="12" fillId="32" borderId="31" xfId="0" applyNumberFormat="1" applyFont="1" applyFill="1" applyBorder="1" applyAlignment="1">
      <alignment vertical="top" wrapText="1"/>
    </xf>
    <xf numFmtId="10" fontId="12" fillId="32" borderId="31" xfId="62" applyNumberFormat="1" applyFont="1" applyFill="1" applyBorder="1" applyAlignment="1">
      <alignment vertical="top" wrapText="1"/>
    </xf>
    <xf numFmtId="10" fontId="12" fillId="32" borderId="36" xfId="0" applyNumberFormat="1" applyFont="1" applyFill="1" applyBorder="1" applyAlignment="1">
      <alignment vertical="top" wrapText="1"/>
    </xf>
    <xf numFmtId="4" fontId="0" fillId="32" borderId="0" xfId="0" applyNumberFormat="1" applyFill="1" applyAlignment="1">
      <alignment/>
    </xf>
    <xf numFmtId="0" fontId="2" fillId="32" borderId="40" xfId="0" applyFont="1" applyFill="1" applyBorder="1" applyAlignment="1">
      <alignment vertical="center"/>
    </xf>
    <xf numFmtId="176" fontId="12" fillId="32" borderId="41" xfId="0" applyNumberFormat="1" applyFont="1" applyFill="1" applyBorder="1" applyAlignment="1">
      <alignment vertical="top" wrapText="1"/>
    </xf>
    <xf numFmtId="176" fontId="9" fillId="32" borderId="35" xfId="0" applyNumberFormat="1" applyFont="1" applyFill="1" applyBorder="1" applyAlignment="1">
      <alignment vertical="top" wrapText="1"/>
    </xf>
    <xf numFmtId="176" fontId="9" fillId="32" borderId="41" xfId="0" applyNumberFormat="1" applyFont="1" applyFill="1" applyBorder="1" applyAlignment="1">
      <alignment vertical="top" wrapText="1"/>
    </xf>
    <xf numFmtId="0" fontId="0" fillId="32" borderId="32" xfId="0" applyFill="1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32" borderId="42" xfId="0" applyFill="1" applyBorder="1" applyAlignment="1">
      <alignment vertical="top" wrapText="1"/>
    </xf>
    <xf numFmtId="0" fontId="1" fillId="0" borderId="43" xfId="0" applyFont="1" applyBorder="1" applyAlignment="1">
      <alignment horizontal="center" vertical="center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49" fontId="8" fillId="32" borderId="32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 vertical="top" wrapText="1"/>
    </xf>
    <xf numFmtId="0" fontId="2" fillId="32" borderId="47" xfId="0" applyFont="1" applyFill="1" applyBorder="1" applyAlignment="1">
      <alignment horizontal="left" vertical="center" wrapText="1"/>
    </xf>
    <xf numFmtId="0" fontId="2" fillId="32" borderId="43" xfId="0" applyFont="1" applyFill="1" applyBorder="1" applyAlignment="1">
      <alignment horizontal="left" vertical="center" wrapText="1"/>
    </xf>
    <xf numFmtId="0" fontId="2" fillId="32" borderId="48" xfId="0" applyFont="1" applyFill="1" applyBorder="1" applyAlignment="1">
      <alignment horizontal="left" vertical="center" wrapText="1"/>
    </xf>
    <xf numFmtId="0" fontId="2" fillId="32" borderId="49" xfId="0" applyFont="1" applyFill="1" applyBorder="1" applyAlignment="1">
      <alignment horizontal="left" vertical="center" wrapText="1"/>
    </xf>
    <xf numFmtId="0" fontId="0" fillId="32" borderId="50" xfId="0" applyFill="1" applyBorder="1" applyAlignment="1">
      <alignment vertical="top" wrapText="1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32" borderId="51" xfId="0" applyFill="1" applyBorder="1" applyAlignment="1">
      <alignment vertical="top" wrapText="1"/>
    </xf>
    <xf numFmtId="0" fontId="13" fillId="32" borderId="52" xfId="0" applyFont="1" applyFill="1" applyBorder="1" applyAlignment="1">
      <alignment horizontal="center" vertical="center"/>
    </xf>
    <xf numFmtId="0" fontId="13" fillId="32" borderId="53" xfId="0" applyFont="1" applyFill="1" applyBorder="1" applyAlignment="1">
      <alignment horizontal="center" vertical="center"/>
    </xf>
    <xf numFmtId="0" fontId="13" fillId="32" borderId="54" xfId="0" applyFont="1" applyFill="1" applyBorder="1" applyAlignment="1">
      <alignment horizontal="center" vertical="center"/>
    </xf>
    <xf numFmtId="0" fontId="2" fillId="32" borderId="29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55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2" fillId="32" borderId="56" xfId="0" applyFont="1" applyFill="1" applyBorder="1" applyAlignment="1">
      <alignment horizontal="left" vertical="center"/>
    </xf>
    <xf numFmtId="49" fontId="8" fillId="32" borderId="42" xfId="0" applyNumberFormat="1" applyFont="1" applyFill="1" applyBorder="1" applyAlignment="1">
      <alignment vertical="top" wrapText="1"/>
    </xf>
    <xf numFmtId="0" fontId="2" fillId="32" borderId="47" xfId="0" applyFont="1" applyFill="1" applyBorder="1" applyAlignment="1">
      <alignment horizontal="left" vertical="center"/>
    </xf>
    <xf numFmtId="0" fontId="2" fillId="32" borderId="43" xfId="0" applyFont="1" applyFill="1" applyBorder="1" applyAlignment="1">
      <alignment horizontal="left" vertical="center"/>
    </xf>
    <xf numFmtId="0" fontId="2" fillId="32" borderId="57" xfId="0" applyFont="1" applyFill="1" applyBorder="1" applyAlignment="1">
      <alignment horizontal="left" vertical="center"/>
    </xf>
    <xf numFmtId="0" fontId="0" fillId="32" borderId="31" xfId="0" applyFill="1" applyBorder="1" applyAlignment="1">
      <alignment vertical="top" wrapText="1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58" xfId="0" applyFont="1" applyFill="1" applyBorder="1" applyAlignment="1">
      <alignment horizontal="left" vertical="center"/>
    </xf>
    <xf numFmtId="0" fontId="2" fillId="32" borderId="59" xfId="0" applyFont="1" applyFill="1" applyBorder="1" applyAlignment="1">
      <alignment horizontal="left" vertical="center"/>
    </xf>
    <xf numFmtId="0" fontId="2" fillId="32" borderId="60" xfId="0" applyFont="1" applyFill="1" applyBorder="1" applyAlignment="1">
      <alignment horizontal="left"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61" xfId="0" applyFont="1" applyFill="1" applyBorder="1" applyAlignment="1">
      <alignment horizontal="left" vertical="center"/>
    </xf>
    <xf numFmtId="0" fontId="2" fillId="32" borderId="39" xfId="0" applyFont="1" applyFill="1" applyBorder="1" applyAlignment="1">
      <alignment horizontal="left" vertical="center"/>
    </xf>
    <xf numFmtId="176" fontId="10" fillId="32" borderId="55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wrapText="1"/>
    </xf>
    <xf numFmtId="49" fontId="12" fillId="0" borderId="32" xfId="0" applyNumberFormat="1" applyFont="1" applyBorder="1" applyAlignment="1">
      <alignment horizontal="center" vertical="center" wrapText="1"/>
    </xf>
    <xf numFmtId="0" fontId="12" fillId="0" borderId="63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wrapText="1"/>
    </xf>
    <xf numFmtId="0" fontId="2" fillId="32" borderId="49" xfId="0" applyFont="1" applyFill="1" applyBorder="1" applyAlignment="1">
      <alignment horizontal="left" vertical="center"/>
    </xf>
    <xf numFmtId="0" fontId="2" fillId="32" borderId="48" xfId="0" applyFont="1" applyFill="1" applyBorder="1" applyAlignment="1">
      <alignment horizontal="left" vertical="center"/>
    </xf>
    <xf numFmtId="0" fontId="12" fillId="0" borderId="6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0" fillId="32" borderId="64" xfId="0" applyFill="1" applyBorder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971550" y="0"/>
          <a:ext cx="81724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Apoio Técnico</a:t>
          </a:r>
        </a:p>
      </xdr:txBody>
    </xdr:sp>
    <xdr:clientData/>
  </xdr:twoCellAnchor>
  <xdr:twoCellAnchor>
    <xdr:from>
      <xdr:col>0</xdr:col>
      <xdr:colOff>9525</xdr:colOff>
      <xdr:row>40</xdr:row>
      <xdr:rowOff>114300</xdr:rowOff>
    </xdr:from>
    <xdr:to>
      <xdr:col>10</xdr:col>
      <xdr:colOff>619125</xdr:colOff>
      <xdr:row>43</xdr:row>
      <xdr:rowOff>76200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525" y="8134350"/>
          <a:ext cx="11144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 - SEGOV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ASSUNTOS MUNICIPAIS - SUBSEAM - MG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www.governo.mg.gov.br  - Fone: (31) 3915-0055 / 0054 / 005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0</xdr:rowOff>
    </xdr:from>
    <xdr:to>
      <xdr:col>7</xdr:col>
      <xdr:colOff>495300</xdr:colOff>
      <xdr:row>0</xdr:row>
      <xdr:rowOff>638175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09650" y="0"/>
          <a:ext cx="78009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Superintendência de Projetos da SUBSEAM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Diretoria de Apoio Técnico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10</xdr:col>
      <xdr:colOff>828675</xdr:colOff>
      <xdr:row>44</xdr:row>
      <xdr:rowOff>104775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8067675"/>
          <a:ext cx="11658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GOVERNO - SEGOV - MG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SUBSECRETARIA DE ASSUNTOS MUNICIPAIS - SUBSEAM - MG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www.governo.mg.gov.br  - Fone: (31) 3915-0055 / 0054 / 005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tabSelected="1" view="pageBreakPreview" zoomScale="75" zoomScaleNormal="75" zoomScaleSheetLayoutView="75" zoomScalePageLayoutView="0" workbookViewId="0" topLeftCell="A1">
      <selection activeCell="I6" sqref="I6:K6"/>
    </sheetView>
  </sheetViews>
  <sheetFormatPr defaultColWidth="9.140625" defaultRowHeight="12.75"/>
  <cols>
    <col min="1" max="1" width="12.140625" style="3" customWidth="1"/>
    <col min="2" max="2" width="10.421875" style="3" customWidth="1"/>
    <col min="3" max="3" width="49.57421875" style="3" customWidth="1"/>
    <col min="4" max="4" width="14.28125" style="2" customWidth="1"/>
    <col min="5" max="5" width="14.421875" style="2" customWidth="1"/>
    <col min="6" max="6" width="13.7109375" style="3" customWidth="1"/>
    <col min="7" max="7" width="15.140625" style="3" customWidth="1"/>
    <col min="8" max="11" width="9.421875" style="3" customWidth="1"/>
    <col min="12" max="16384" width="9.140625" style="3" customWidth="1"/>
  </cols>
  <sheetData>
    <row r="1" spans="1:11" ht="52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1" ht="2.25" customHeight="1">
      <c r="A2" s="1"/>
      <c r="B2" s="1"/>
      <c r="C2" s="1"/>
      <c r="F2" s="2"/>
      <c r="G2" s="2"/>
      <c r="H2" s="2"/>
      <c r="I2" s="1"/>
      <c r="J2" s="1"/>
      <c r="K2" s="1"/>
    </row>
    <row r="3" ht="3.75" customHeight="1" thickBot="1"/>
    <row r="4" spans="1:11" ht="18" customHeight="1" thickBot="1">
      <c r="A4" s="101" t="s">
        <v>2</v>
      </c>
      <c r="B4" s="102"/>
      <c r="C4" s="102"/>
      <c r="D4" s="102"/>
      <c r="E4" s="102"/>
      <c r="F4" s="102"/>
      <c r="G4" s="102"/>
      <c r="H4" s="102"/>
      <c r="I4" s="102"/>
      <c r="J4" s="102"/>
      <c r="K4" s="103"/>
    </row>
    <row r="5" spans="1:11" ht="18" customHeight="1">
      <c r="A5" s="108" t="s">
        <v>36</v>
      </c>
      <c r="B5" s="106"/>
      <c r="C5" s="107"/>
      <c r="D5" s="106" t="s">
        <v>3</v>
      </c>
      <c r="E5" s="106"/>
      <c r="F5" s="106"/>
      <c r="G5" s="106"/>
      <c r="H5" s="107"/>
      <c r="I5" s="104" t="s">
        <v>42</v>
      </c>
      <c r="J5" s="104"/>
      <c r="K5" s="105"/>
    </row>
    <row r="6" spans="1:11" ht="44.25" customHeight="1" thickBot="1">
      <c r="A6" s="96" t="s">
        <v>40</v>
      </c>
      <c r="B6" s="94"/>
      <c r="C6" s="95"/>
      <c r="D6" s="93" t="s">
        <v>37</v>
      </c>
      <c r="E6" s="94"/>
      <c r="F6" s="94"/>
      <c r="G6" s="94"/>
      <c r="H6" s="95"/>
      <c r="I6" s="110" t="s">
        <v>41</v>
      </c>
      <c r="J6" s="111"/>
      <c r="K6" s="112"/>
    </row>
    <row r="7" spans="1:11" ht="36" customHeight="1">
      <c r="A7" s="39" t="s">
        <v>13</v>
      </c>
      <c r="B7" s="40" t="s">
        <v>14</v>
      </c>
      <c r="C7" s="40" t="s">
        <v>15</v>
      </c>
      <c r="D7" s="41" t="s">
        <v>4</v>
      </c>
      <c r="E7" s="41" t="s">
        <v>19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  <c r="K7" s="42" t="s">
        <v>16</v>
      </c>
    </row>
    <row r="8" spans="1:11" ht="14.25" customHeight="1">
      <c r="A8" s="97">
        <v>1</v>
      </c>
      <c r="B8" s="113"/>
      <c r="C8" s="113" t="s">
        <v>38</v>
      </c>
      <c r="D8" s="43" t="s">
        <v>10</v>
      </c>
      <c r="E8" s="48">
        <f>E9/E33</f>
        <v>0.04183436521736979</v>
      </c>
      <c r="F8" s="48">
        <v>1</v>
      </c>
      <c r="G8" s="48"/>
      <c r="H8" s="48"/>
      <c r="I8" s="49"/>
      <c r="J8" s="50"/>
      <c r="K8" s="51"/>
    </row>
    <row r="9" spans="1:11" ht="14.25" customHeight="1">
      <c r="A9" s="83"/>
      <c r="B9" s="81"/>
      <c r="C9" s="81"/>
      <c r="D9" s="44" t="s">
        <v>11</v>
      </c>
      <c r="E9" s="53">
        <v>1352.81</v>
      </c>
      <c r="F9" s="53">
        <f aca="true" t="shared" si="0" ref="F9:K9">F8*$E$9</f>
        <v>1352.81</v>
      </c>
      <c r="G9" s="53">
        <f t="shared" si="0"/>
        <v>0</v>
      </c>
      <c r="H9" s="53">
        <f t="shared" si="0"/>
        <v>0</v>
      </c>
      <c r="I9" s="53">
        <f t="shared" si="0"/>
        <v>0</v>
      </c>
      <c r="J9" s="53">
        <f t="shared" si="0"/>
        <v>0</v>
      </c>
      <c r="K9" s="54">
        <f t="shared" si="0"/>
        <v>0</v>
      </c>
    </row>
    <row r="10" spans="1:11" ht="14.25" customHeight="1">
      <c r="A10" s="83">
        <v>2</v>
      </c>
      <c r="B10" s="81"/>
      <c r="C10" s="81" t="s">
        <v>39</v>
      </c>
      <c r="D10" s="44" t="s">
        <v>10</v>
      </c>
      <c r="E10" s="48">
        <f>E11/E33</f>
        <v>0.9581656347826302</v>
      </c>
      <c r="F10" s="48">
        <v>1</v>
      </c>
      <c r="G10" s="48"/>
      <c r="H10" s="48"/>
      <c r="I10" s="49"/>
      <c r="J10" s="50"/>
      <c r="K10" s="51"/>
    </row>
    <row r="11" spans="1:11" ht="14.25" customHeight="1">
      <c r="A11" s="83"/>
      <c r="B11" s="81"/>
      <c r="C11" s="81"/>
      <c r="D11" s="44" t="s">
        <v>11</v>
      </c>
      <c r="E11" s="53">
        <v>30984.48</v>
      </c>
      <c r="F11" s="53">
        <f aca="true" t="shared" si="1" ref="F11:K11">F10*$E$11</f>
        <v>30984.48</v>
      </c>
      <c r="G11" s="53"/>
      <c r="H11" s="53">
        <f t="shared" si="1"/>
        <v>0</v>
      </c>
      <c r="I11" s="53">
        <f t="shared" si="1"/>
        <v>0</v>
      </c>
      <c r="J11" s="53">
        <f t="shared" si="1"/>
        <v>0</v>
      </c>
      <c r="K11" s="54">
        <f t="shared" si="1"/>
        <v>0</v>
      </c>
    </row>
    <row r="12" spans="1:11" ht="14.25" customHeight="1">
      <c r="A12" s="83"/>
      <c r="B12" s="81"/>
      <c r="C12" s="81"/>
      <c r="D12" s="44"/>
      <c r="E12" s="48"/>
      <c r="F12" s="48"/>
      <c r="G12" s="48"/>
      <c r="H12" s="48"/>
      <c r="I12" s="49"/>
      <c r="J12" s="50"/>
      <c r="K12" s="51"/>
    </row>
    <row r="13" spans="1:11" ht="14.25" customHeight="1">
      <c r="A13" s="83"/>
      <c r="B13" s="81"/>
      <c r="C13" s="81"/>
      <c r="D13" s="44"/>
      <c r="E13" s="53"/>
      <c r="F13" s="53"/>
      <c r="G13" s="53"/>
      <c r="H13" s="53"/>
      <c r="I13" s="53"/>
      <c r="J13" s="53"/>
      <c r="K13" s="54"/>
    </row>
    <row r="14" spans="1:11" ht="14.25" customHeight="1">
      <c r="A14" s="83"/>
      <c r="B14" s="81"/>
      <c r="C14" s="81"/>
      <c r="D14" s="44" t="s">
        <v>10</v>
      </c>
      <c r="E14" s="48"/>
      <c r="F14" s="48"/>
      <c r="G14" s="48"/>
      <c r="H14" s="48"/>
      <c r="I14" s="49"/>
      <c r="J14" s="50"/>
      <c r="K14" s="51"/>
    </row>
    <row r="15" spans="1:11" ht="14.25" customHeight="1">
      <c r="A15" s="83"/>
      <c r="B15" s="81"/>
      <c r="C15" s="81"/>
      <c r="D15" s="44" t="s">
        <v>11</v>
      </c>
      <c r="E15" s="53"/>
      <c r="F15" s="53">
        <f aca="true" t="shared" si="2" ref="F15:K15">F14*$E$15</f>
        <v>0</v>
      </c>
      <c r="G15" s="53">
        <f t="shared" si="2"/>
        <v>0</v>
      </c>
      <c r="H15" s="53">
        <f t="shared" si="2"/>
        <v>0</v>
      </c>
      <c r="I15" s="53">
        <f t="shared" si="2"/>
        <v>0</v>
      </c>
      <c r="J15" s="53">
        <f t="shared" si="2"/>
        <v>0</v>
      </c>
      <c r="K15" s="54">
        <f t="shared" si="2"/>
        <v>0</v>
      </c>
    </row>
    <row r="16" spans="1:11" ht="14.25" customHeight="1">
      <c r="A16" s="83"/>
      <c r="B16" s="81"/>
      <c r="C16" s="81"/>
      <c r="D16" s="44" t="s">
        <v>10</v>
      </c>
      <c r="E16" s="48"/>
      <c r="F16" s="48"/>
      <c r="G16" s="48"/>
      <c r="H16" s="48"/>
      <c r="I16" s="49"/>
      <c r="J16" s="50"/>
      <c r="K16" s="51"/>
    </row>
    <row r="17" spans="1:11" ht="14.25" customHeight="1">
      <c r="A17" s="83"/>
      <c r="B17" s="81"/>
      <c r="C17" s="81"/>
      <c r="D17" s="44" t="s">
        <v>11</v>
      </c>
      <c r="E17" s="53"/>
      <c r="F17" s="53">
        <f aca="true" t="shared" si="3" ref="F17:K17">F16*$E$15</f>
        <v>0</v>
      </c>
      <c r="G17" s="53">
        <f t="shared" si="3"/>
        <v>0</v>
      </c>
      <c r="H17" s="53">
        <f t="shared" si="3"/>
        <v>0</v>
      </c>
      <c r="I17" s="53">
        <f t="shared" si="3"/>
        <v>0</v>
      </c>
      <c r="J17" s="53">
        <f t="shared" si="3"/>
        <v>0</v>
      </c>
      <c r="K17" s="54">
        <f t="shared" si="3"/>
        <v>0</v>
      </c>
    </row>
    <row r="18" spans="1:11" ht="14.25" customHeight="1">
      <c r="A18" s="83"/>
      <c r="B18" s="81"/>
      <c r="C18" s="81"/>
      <c r="D18" s="44" t="s">
        <v>10</v>
      </c>
      <c r="E18" s="48"/>
      <c r="F18" s="48"/>
      <c r="G18" s="48"/>
      <c r="H18" s="48"/>
      <c r="I18" s="49"/>
      <c r="J18" s="50"/>
      <c r="K18" s="51"/>
    </row>
    <row r="19" spans="1:11" ht="14.25" customHeight="1">
      <c r="A19" s="83"/>
      <c r="B19" s="81"/>
      <c r="C19" s="81"/>
      <c r="D19" s="44" t="s">
        <v>11</v>
      </c>
      <c r="E19" s="53"/>
      <c r="F19" s="53">
        <f aca="true" t="shared" si="4" ref="F19:K19">F18*$E$19</f>
        <v>0</v>
      </c>
      <c r="G19" s="53">
        <f t="shared" si="4"/>
        <v>0</v>
      </c>
      <c r="H19" s="53">
        <f t="shared" si="4"/>
        <v>0</v>
      </c>
      <c r="I19" s="53">
        <f t="shared" si="4"/>
        <v>0</v>
      </c>
      <c r="J19" s="53">
        <f t="shared" si="4"/>
        <v>0</v>
      </c>
      <c r="K19" s="54">
        <f t="shared" si="4"/>
        <v>0</v>
      </c>
    </row>
    <row r="20" spans="1:11" ht="14.25" customHeight="1">
      <c r="A20" s="83"/>
      <c r="B20" s="81"/>
      <c r="C20" s="81"/>
      <c r="D20" s="44" t="s">
        <v>10</v>
      </c>
      <c r="E20" s="48"/>
      <c r="F20" s="48"/>
      <c r="G20" s="48"/>
      <c r="H20" s="48"/>
      <c r="I20" s="49"/>
      <c r="J20" s="50"/>
      <c r="K20" s="51"/>
    </row>
    <row r="21" spans="1:11" ht="14.25" customHeight="1">
      <c r="A21" s="83"/>
      <c r="B21" s="81"/>
      <c r="C21" s="81"/>
      <c r="D21" s="44" t="s">
        <v>11</v>
      </c>
      <c r="E21" s="53"/>
      <c r="F21" s="53">
        <f aca="true" t="shared" si="5" ref="F21:K21">F20*$E$21</f>
        <v>0</v>
      </c>
      <c r="G21" s="53">
        <f t="shared" si="5"/>
        <v>0</v>
      </c>
      <c r="H21" s="53">
        <f t="shared" si="5"/>
        <v>0</v>
      </c>
      <c r="I21" s="53">
        <f t="shared" si="5"/>
        <v>0</v>
      </c>
      <c r="J21" s="53">
        <f t="shared" si="5"/>
        <v>0</v>
      </c>
      <c r="K21" s="54">
        <f t="shared" si="5"/>
        <v>0</v>
      </c>
    </row>
    <row r="22" spans="1:11" ht="14.25" customHeight="1">
      <c r="A22" s="83"/>
      <c r="B22" s="81"/>
      <c r="C22" s="81"/>
      <c r="D22" s="44" t="s">
        <v>10</v>
      </c>
      <c r="E22" s="48"/>
      <c r="F22" s="48"/>
      <c r="G22" s="48"/>
      <c r="H22" s="48"/>
      <c r="I22" s="49"/>
      <c r="J22" s="50"/>
      <c r="K22" s="51"/>
    </row>
    <row r="23" spans="1:11" ht="14.25" customHeight="1">
      <c r="A23" s="83"/>
      <c r="B23" s="81"/>
      <c r="C23" s="81"/>
      <c r="D23" s="44" t="s">
        <v>11</v>
      </c>
      <c r="E23" s="53"/>
      <c r="F23" s="53">
        <f aca="true" t="shared" si="6" ref="F23:K23">F22*$E$23</f>
        <v>0</v>
      </c>
      <c r="G23" s="53">
        <f t="shared" si="6"/>
        <v>0</v>
      </c>
      <c r="H23" s="53">
        <f t="shared" si="6"/>
        <v>0</v>
      </c>
      <c r="I23" s="53">
        <f t="shared" si="6"/>
        <v>0</v>
      </c>
      <c r="J23" s="53">
        <f t="shared" si="6"/>
        <v>0</v>
      </c>
      <c r="K23" s="54">
        <f t="shared" si="6"/>
        <v>0</v>
      </c>
    </row>
    <row r="24" spans="1:11" ht="14.25" customHeight="1">
      <c r="A24" s="83"/>
      <c r="B24" s="81"/>
      <c r="C24" s="81"/>
      <c r="D24" s="44" t="s">
        <v>10</v>
      </c>
      <c r="E24" s="48"/>
      <c r="F24" s="48"/>
      <c r="G24" s="48"/>
      <c r="H24" s="48"/>
      <c r="I24" s="49"/>
      <c r="J24" s="50"/>
      <c r="K24" s="51"/>
    </row>
    <row r="25" spans="1:11" ht="14.25" customHeight="1">
      <c r="A25" s="83"/>
      <c r="B25" s="81"/>
      <c r="C25" s="81"/>
      <c r="D25" s="44" t="s">
        <v>11</v>
      </c>
      <c r="E25" s="53"/>
      <c r="F25" s="53">
        <f aca="true" t="shared" si="7" ref="F25:K25">F24*$E$25</f>
        <v>0</v>
      </c>
      <c r="G25" s="53">
        <f t="shared" si="7"/>
        <v>0</v>
      </c>
      <c r="H25" s="53">
        <f t="shared" si="7"/>
        <v>0</v>
      </c>
      <c r="I25" s="53">
        <f t="shared" si="7"/>
        <v>0</v>
      </c>
      <c r="J25" s="53">
        <f t="shared" si="7"/>
        <v>0</v>
      </c>
      <c r="K25" s="54">
        <f t="shared" si="7"/>
        <v>0</v>
      </c>
    </row>
    <row r="26" spans="1:11" ht="14.25" customHeight="1">
      <c r="A26" s="83"/>
      <c r="B26" s="81"/>
      <c r="C26" s="81"/>
      <c r="D26" s="44" t="s">
        <v>10</v>
      </c>
      <c r="E26" s="48"/>
      <c r="F26" s="48"/>
      <c r="G26" s="48"/>
      <c r="H26" s="48"/>
      <c r="I26" s="49"/>
      <c r="J26" s="50"/>
      <c r="K26" s="51"/>
    </row>
    <row r="27" spans="1:11" ht="14.25" customHeight="1">
      <c r="A27" s="83"/>
      <c r="B27" s="81"/>
      <c r="C27" s="81"/>
      <c r="D27" s="44" t="s">
        <v>11</v>
      </c>
      <c r="E27" s="53"/>
      <c r="F27" s="53">
        <f aca="true" t="shared" si="8" ref="F27:K27">F26*$E$27</f>
        <v>0</v>
      </c>
      <c r="G27" s="53">
        <f t="shared" si="8"/>
        <v>0</v>
      </c>
      <c r="H27" s="53">
        <f t="shared" si="8"/>
        <v>0</v>
      </c>
      <c r="I27" s="53">
        <f t="shared" si="8"/>
        <v>0</v>
      </c>
      <c r="J27" s="53">
        <f t="shared" si="8"/>
        <v>0</v>
      </c>
      <c r="K27" s="54">
        <f t="shared" si="8"/>
        <v>0</v>
      </c>
    </row>
    <row r="28" spans="1:11" ht="14.25" customHeight="1">
      <c r="A28" s="109"/>
      <c r="B28" s="91"/>
      <c r="C28" s="91"/>
      <c r="D28" s="44" t="s">
        <v>10</v>
      </c>
      <c r="E28" s="48"/>
      <c r="F28" s="48"/>
      <c r="G28" s="48"/>
      <c r="H28" s="48"/>
      <c r="I28" s="49"/>
      <c r="J28" s="50"/>
      <c r="K28" s="51"/>
    </row>
    <row r="29" spans="1:11" ht="14.25" customHeight="1">
      <c r="A29" s="109"/>
      <c r="B29" s="91"/>
      <c r="C29" s="91"/>
      <c r="D29" s="44" t="s">
        <v>11</v>
      </c>
      <c r="E29" s="53"/>
      <c r="F29" s="53">
        <f aca="true" t="shared" si="9" ref="F29:K29">F28*$E$29</f>
        <v>0</v>
      </c>
      <c r="G29" s="53">
        <f t="shared" si="9"/>
        <v>0</v>
      </c>
      <c r="H29" s="53">
        <f t="shared" si="9"/>
        <v>0</v>
      </c>
      <c r="I29" s="53">
        <f t="shared" si="9"/>
        <v>0</v>
      </c>
      <c r="J29" s="53">
        <f t="shared" si="9"/>
        <v>0</v>
      </c>
      <c r="K29" s="54">
        <f t="shared" si="9"/>
        <v>0</v>
      </c>
    </row>
    <row r="30" spans="1:11" ht="14.25" customHeight="1">
      <c r="A30" s="83"/>
      <c r="B30" s="81"/>
      <c r="C30" s="81"/>
      <c r="D30" s="44" t="s">
        <v>10</v>
      </c>
      <c r="E30" s="48"/>
      <c r="F30" s="48"/>
      <c r="G30" s="48"/>
      <c r="H30" s="48"/>
      <c r="I30" s="49"/>
      <c r="J30" s="50"/>
      <c r="K30" s="51"/>
    </row>
    <row r="31" spans="1:11" ht="14.25" customHeight="1">
      <c r="A31" s="100"/>
      <c r="B31" s="92"/>
      <c r="C31" s="92"/>
      <c r="D31" s="45" t="s">
        <v>11</v>
      </c>
      <c r="E31" s="53"/>
      <c r="F31" s="53">
        <f aca="true" t="shared" si="10" ref="F31:K31">F30*$E$31</f>
        <v>0</v>
      </c>
      <c r="G31" s="53">
        <f t="shared" si="10"/>
        <v>0</v>
      </c>
      <c r="H31" s="53">
        <f t="shared" si="10"/>
        <v>0</v>
      </c>
      <c r="I31" s="53">
        <f t="shared" si="10"/>
        <v>0</v>
      </c>
      <c r="J31" s="53">
        <f t="shared" si="10"/>
        <v>0</v>
      </c>
      <c r="K31" s="54">
        <f t="shared" si="10"/>
        <v>0</v>
      </c>
    </row>
    <row r="32" spans="1:11" ht="14.25" customHeight="1">
      <c r="A32" s="85" t="s">
        <v>0</v>
      </c>
      <c r="B32" s="86"/>
      <c r="C32" s="87"/>
      <c r="D32" s="46" t="s">
        <v>10</v>
      </c>
      <c r="E32" s="52">
        <f>E8+E10+E12++E14+E18+E20+E22+E24+E26+E28+E30</f>
        <v>1</v>
      </c>
      <c r="F32" s="52">
        <f aca="true" t="shared" si="11" ref="F32:K32">F33/$E$33</f>
        <v>1</v>
      </c>
      <c r="G32" s="52">
        <f t="shared" si="11"/>
        <v>0</v>
      </c>
      <c r="H32" s="52">
        <f t="shared" si="11"/>
        <v>0</v>
      </c>
      <c r="I32" s="52">
        <f t="shared" si="11"/>
        <v>0</v>
      </c>
      <c r="J32" s="52">
        <f t="shared" si="11"/>
        <v>0</v>
      </c>
      <c r="K32" s="55">
        <f t="shared" si="11"/>
        <v>0</v>
      </c>
    </row>
    <row r="33" spans="1:11" ht="13.5" customHeight="1" thickBot="1">
      <c r="A33" s="88"/>
      <c r="B33" s="89"/>
      <c r="C33" s="90"/>
      <c r="D33" s="47" t="s">
        <v>11</v>
      </c>
      <c r="E33" s="79">
        <f>E9+E11+E13+E15+E17+E19+E21+E23+E25+E27+E29+E31</f>
        <v>32337.29</v>
      </c>
      <c r="F33" s="79">
        <f aca="true" t="shared" si="12" ref="F33:K33">F9+F11+F13+F15+F17+F19+F21+F23+F25+F27+F29+F31</f>
        <v>32337.29</v>
      </c>
      <c r="G33" s="79">
        <f t="shared" si="12"/>
        <v>0</v>
      </c>
      <c r="H33" s="79">
        <f t="shared" si="12"/>
        <v>0</v>
      </c>
      <c r="I33" s="79">
        <f t="shared" si="12"/>
        <v>0</v>
      </c>
      <c r="J33" s="79">
        <f t="shared" si="12"/>
        <v>0</v>
      </c>
      <c r="K33" s="80">
        <f t="shared" si="12"/>
        <v>0</v>
      </c>
    </row>
    <row r="34" spans="1:11" ht="1.5" customHeight="1" thickBot="1">
      <c r="A34" s="4"/>
      <c r="B34" s="4"/>
      <c r="C34" s="4"/>
      <c r="D34" s="5"/>
      <c r="E34" s="5"/>
      <c r="F34" s="4"/>
      <c r="G34" s="4"/>
      <c r="H34" s="4"/>
      <c r="I34" s="4"/>
      <c r="J34" s="4"/>
      <c r="K34" s="4"/>
    </row>
    <row r="35" spans="1:13" ht="14.25" customHeight="1">
      <c r="A35" s="21"/>
      <c r="B35" s="22"/>
      <c r="C35" s="22"/>
      <c r="D35" s="22"/>
      <c r="E35" s="22"/>
      <c r="F35" s="22"/>
      <c r="G35" s="23"/>
      <c r="H35" s="24"/>
      <c r="I35" s="25"/>
      <c r="J35" s="25"/>
      <c r="K35" s="26"/>
      <c r="M35" s="6" t="s">
        <v>1</v>
      </c>
    </row>
    <row r="36" spans="1:11" ht="14.25" customHeight="1">
      <c r="A36" s="27"/>
      <c r="B36" s="20"/>
      <c r="C36" s="20"/>
      <c r="D36" s="19"/>
      <c r="E36" s="58"/>
      <c r="F36" s="20"/>
      <c r="G36" s="57"/>
      <c r="H36" s="7" t="s">
        <v>12</v>
      </c>
      <c r="I36" s="8"/>
      <c r="J36" s="8"/>
      <c r="K36" s="28"/>
    </row>
    <row r="37" spans="1:11" ht="14.25" customHeight="1">
      <c r="A37" s="29"/>
      <c r="B37" s="98" t="s">
        <v>20</v>
      </c>
      <c r="C37" s="98"/>
      <c r="D37" s="9"/>
      <c r="E37" s="99" t="s">
        <v>17</v>
      </c>
      <c r="F37" s="99"/>
      <c r="G37" s="56"/>
      <c r="H37" s="11"/>
      <c r="I37" s="8"/>
      <c r="J37" s="8"/>
      <c r="K37" s="30"/>
    </row>
    <row r="38" spans="1:11" ht="15" customHeight="1">
      <c r="A38" s="31"/>
      <c r="B38" s="12"/>
      <c r="C38" s="12"/>
      <c r="D38" s="9"/>
      <c r="E38" s="9"/>
      <c r="F38" s="8"/>
      <c r="G38" s="10"/>
      <c r="H38" s="11"/>
      <c r="I38" s="8"/>
      <c r="J38" s="8"/>
      <c r="K38" s="30"/>
    </row>
    <row r="39" spans="1:11" ht="13.5" customHeight="1">
      <c r="A39" s="32"/>
      <c r="B39" s="82"/>
      <c r="C39" s="82"/>
      <c r="D39" s="13"/>
      <c r="E39" s="13"/>
      <c r="F39" s="14"/>
      <c r="G39" s="10"/>
      <c r="H39" s="11"/>
      <c r="I39" s="8"/>
      <c r="J39" s="8"/>
      <c r="K39" s="30"/>
    </row>
    <row r="40" spans="1:11" ht="14.25" customHeight="1" thickBot="1">
      <c r="A40" s="33"/>
      <c r="B40" s="84" t="s">
        <v>18</v>
      </c>
      <c r="C40" s="84"/>
      <c r="D40" s="34"/>
      <c r="E40" s="34"/>
      <c r="F40" s="35"/>
      <c r="G40" s="36"/>
      <c r="H40" s="37"/>
      <c r="I40" s="35"/>
      <c r="J40" s="35"/>
      <c r="K40" s="38"/>
    </row>
    <row r="41" ht="13.5" customHeight="1"/>
    <row r="42" ht="13.5" customHeight="1"/>
    <row r="43" ht="13.5" customHeight="1"/>
  </sheetData>
  <sheetProtection/>
  <mergeCells count="48">
    <mergeCell ref="B26:B27"/>
    <mergeCell ref="A4:K4"/>
    <mergeCell ref="I5:K5"/>
    <mergeCell ref="D5:H5"/>
    <mergeCell ref="A5:C5"/>
    <mergeCell ref="A28:A29"/>
    <mergeCell ref="I6:K6"/>
    <mergeCell ref="B8:B9"/>
    <mergeCell ref="C8:C9"/>
    <mergeCell ref="B10:B11"/>
    <mergeCell ref="B37:C37"/>
    <mergeCell ref="C22:C23"/>
    <mergeCell ref="C26:C27"/>
    <mergeCell ref="E37:F37"/>
    <mergeCell ref="B28:B29"/>
    <mergeCell ref="A30:A31"/>
    <mergeCell ref="B22:B23"/>
    <mergeCell ref="B24:B25"/>
    <mergeCell ref="A22:A23"/>
    <mergeCell ref="A24:A25"/>
    <mergeCell ref="C10:C11"/>
    <mergeCell ref="D6:H6"/>
    <mergeCell ref="A6:C6"/>
    <mergeCell ref="A8:A9"/>
    <mergeCell ref="A10:A11"/>
    <mergeCell ref="A12:A13"/>
    <mergeCell ref="B12:B13"/>
    <mergeCell ref="C12:C13"/>
    <mergeCell ref="B40:C40"/>
    <mergeCell ref="A32:C33"/>
    <mergeCell ref="A20:A21"/>
    <mergeCell ref="B20:B21"/>
    <mergeCell ref="C20:C21"/>
    <mergeCell ref="C24:C25"/>
    <mergeCell ref="A26:A27"/>
    <mergeCell ref="C28:C29"/>
    <mergeCell ref="B30:B31"/>
    <mergeCell ref="C30:C31"/>
    <mergeCell ref="B16:B17"/>
    <mergeCell ref="B39:C39"/>
    <mergeCell ref="C16:C17"/>
    <mergeCell ref="A14:A15"/>
    <mergeCell ref="C14:C15"/>
    <mergeCell ref="B18:B19"/>
    <mergeCell ref="B14:B15"/>
    <mergeCell ref="A18:A19"/>
    <mergeCell ref="C18:C19"/>
    <mergeCell ref="A16:A17"/>
  </mergeCells>
  <printOptions/>
  <pageMargins left="0.3937007874015748" right="0.3937007874015748" top="0.6" bottom="0.1968503937007874" header="0.18" footer="0"/>
  <pageSetup horizontalDpi="300" verticalDpi="300" orientation="landscape" paperSize="9" scale="80" r:id="rId4"/>
  <drawing r:id="rId3"/>
  <legacyDrawing r:id="rId2"/>
  <oleObjects>
    <oleObject progId="Word.Picture.8" shapeId="205161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Zeros="0" view="pageBreakPreview" zoomScale="75" zoomScaleNormal="75" zoomScaleSheetLayoutView="75" zoomScalePageLayoutView="0" workbookViewId="0" topLeftCell="A1">
      <selection activeCell="S10" sqref="S10"/>
    </sheetView>
  </sheetViews>
  <sheetFormatPr defaultColWidth="9.140625" defaultRowHeight="12.75"/>
  <cols>
    <col min="1" max="1" width="10.57421875" style="3" customWidth="1"/>
    <col min="2" max="2" width="10.28125" style="3" customWidth="1"/>
    <col min="3" max="3" width="51.00390625" style="3" customWidth="1"/>
    <col min="4" max="4" width="14.421875" style="2" customWidth="1"/>
    <col min="5" max="5" width="13.28125" style="2" customWidth="1"/>
    <col min="6" max="11" width="12.57421875" style="3" customWidth="1"/>
    <col min="12" max="16384" width="9.140625" style="3" customWidth="1"/>
  </cols>
  <sheetData>
    <row r="1" spans="1:11" ht="55.5" customHeight="1" thickBot="1">
      <c r="A1" s="15"/>
      <c r="B1" s="16"/>
      <c r="C1" s="16"/>
      <c r="D1" s="17"/>
      <c r="E1" s="17"/>
      <c r="F1" s="17"/>
      <c r="G1" s="17"/>
      <c r="H1" s="17"/>
      <c r="I1" s="16"/>
      <c r="J1" s="16"/>
      <c r="K1" s="18"/>
    </row>
    <row r="2" spans="1:11" ht="4.5" customHeight="1" thickBot="1">
      <c r="A2" s="1"/>
      <c r="B2" s="1"/>
      <c r="C2" s="1"/>
      <c r="F2" s="2"/>
      <c r="G2" s="2"/>
      <c r="H2" s="2"/>
      <c r="I2" s="1"/>
      <c r="J2" s="1"/>
      <c r="K2" s="1"/>
    </row>
    <row r="3" spans="1:11" ht="16.5" thickBot="1">
      <c r="A3" s="114" t="s">
        <v>35</v>
      </c>
      <c r="B3" s="115"/>
      <c r="C3" s="115"/>
      <c r="D3" s="115"/>
      <c r="E3" s="115"/>
      <c r="F3" s="115"/>
      <c r="G3" s="115"/>
      <c r="H3" s="115"/>
      <c r="I3" s="115"/>
      <c r="J3" s="115"/>
      <c r="K3" s="116"/>
    </row>
    <row r="4" ht="3.75" customHeight="1" thickBot="1"/>
    <row r="5" spans="1:11" ht="18" customHeight="1" thickBot="1">
      <c r="A5" s="101" t="s">
        <v>2</v>
      </c>
      <c r="B5" s="102"/>
      <c r="C5" s="102"/>
      <c r="D5" s="102"/>
      <c r="E5" s="102"/>
      <c r="F5" s="102"/>
      <c r="G5" s="102"/>
      <c r="H5" s="102"/>
      <c r="I5" s="102"/>
      <c r="J5" s="102"/>
      <c r="K5" s="103"/>
    </row>
    <row r="6" spans="1:11" ht="18" customHeight="1">
      <c r="A6" s="119" t="s">
        <v>33</v>
      </c>
      <c r="B6" s="120"/>
      <c r="C6" s="121"/>
      <c r="D6" s="122" t="s">
        <v>34</v>
      </c>
      <c r="E6" s="106"/>
      <c r="F6" s="123">
        <v>46303.31</v>
      </c>
      <c r="G6" s="123"/>
      <c r="H6" s="77"/>
      <c r="I6" s="117" t="s">
        <v>23</v>
      </c>
      <c r="J6" s="117"/>
      <c r="K6" s="118"/>
    </row>
    <row r="7" spans="1:11" ht="18" customHeight="1" thickBot="1">
      <c r="A7" s="128" t="s">
        <v>21</v>
      </c>
      <c r="B7" s="111"/>
      <c r="C7" s="129"/>
      <c r="D7" s="111" t="s">
        <v>22</v>
      </c>
      <c r="E7" s="111"/>
      <c r="F7" s="111"/>
      <c r="G7" s="111"/>
      <c r="H7" s="111"/>
      <c r="I7" s="110" t="s">
        <v>24</v>
      </c>
      <c r="J7" s="111"/>
      <c r="K7" s="112"/>
    </row>
    <row r="8" spans="1:11" ht="36" customHeight="1" thickBot="1">
      <c r="A8" s="39" t="s">
        <v>13</v>
      </c>
      <c r="B8" s="40" t="s">
        <v>14</v>
      </c>
      <c r="C8" s="62" t="s">
        <v>15</v>
      </c>
      <c r="D8" s="41" t="s">
        <v>4</v>
      </c>
      <c r="E8" s="41" t="s">
        <v>19</v>
      </c>
      <c r="F8" s="40" t="s">
        <v>5</v>
      </c>
      <c r="G8" s="40" t="s">
        <v>6</v>
      </c>
      <c r="H8" s="40" t="s">
        <v>7</v>
      </c>
      <c r="I8" s="40" t="s">
        <v>8</v>
      </c>
      <c r="J8" s="40" t="s">
        <v>9</v>
      </c>
      <c r="K8" s="42" t="s">
        <v>16</v>
      </c>
    </row>
    <row r="9" spans="1:11" ht="14.25" customHeight="1">
      <c r="A9" s="130">
        <v>1</v>
      </c>
      <c r="B9" s="124" t="s">
        <v>25</v>
      </c>
      <c r="C9" s="126" t="s">
        <v>26</v>
      </c>
      <c r="D9" s="43" t="s">
        <v>10</v>
      </c>
      <c r="E9" s="73">
        <f>E10/$E$34</f>
        <v>0.08540836497433986</v>
      </c>
      <c r="F9" s="73">
        <v>1</v>
      </c>
      <c r="G9" s="63"/>
      <c r="H9" s="63"/>
      <c r="I9" s="70"/>
      <c r="J9" s="63"/>
      <c r="K9" s="71"/>
    </row>
    <row r="10" spans="1:11" ht="14.25" customHeight="1">
      <c r="A10" s="131"/>
      <c r="B10" s="125"/>
      <c r="C10" s="127"/>
      <c r="D10" s="44" t="s">
        <v>11</v>
      </c>
      <c r="E10" s="65">
        <v>3954.69</v>
      </c>
      <c r="F10" s="65">
        <f aca="true" t="shared" si="0" ref="F10:K10">F9*$E$10</f>
        <v>3954.69</v>
      </c>
      <c r="G10" s="65">
        <f t="shared" si="0"/>
        <v>0</v>
      </c>
      <c r="H10" s="65">
        <f t="shared" si="0"/>
        <v>0</v>
      </c>
      <c r="I10" s="65">
        <f t="shared" si="0"/>
        <v>0</v>
      </c>
      <c r="J10" s="65">
        <f t="shared" si="0"/>
        <v>0</v>
      </c>
      <c r="K10" s="65">
        <f t="shared" si="0"/>
        <v>0</v>
      </c>
    </row>
    <row r="11" spans="1:11" ht="14.25" customHeight="1">
      <c r="A11" s="131">
        <v>2</v>
      </c>
      <c r="B11" s="125" t="s">
        <v>27</v>
      </c>
      <c r="C11" s="127" t="s">
        <v>28</v>
      </c>
      <c r="D11" s="44" t="s">
        <v>10</v>
      </c>
      <c r="E11" s="73">
        <f>E12/$E$34</f>
        <v>0.5348781760958342</v>
      </c>
      <c r="F11" s="73">
        <v>0.05</v>
      </c>
      <c r="G11" s="73">
        <v>0.2</v>
      </c>
      <c r="H11" s="73">
        <v>0.2</v>
      </c>
      <c r="I11" s="74">
        <v>0.2</v>
      </c>
      <c r="J11" s="73">
        <v>0.2</v>
      </c>
      <c r="K11" s="75">
        <v>0.15</v>
      </c>
    </row>
    <row r="12" spans="1:11" ht="14.25" customHeight="1">
      <c r="A12" s="131"/>
      <c r="B12" s="125"/>
      <c r="C12" s="127"/>
      <c r="D12" s="44" t="s">
        <v>11</v>
      </c>
      <c r="E12" s="65">
        <v>24766.63</v>
      </c>
      <c r="F12" s="65">
        <f aca="true" t="shared" si="1" ref="F12:K12">F11*$E$12</f>
        <v>1238.3315000000002</v>
      </c>
      <c r="G12" s="65">
        <f t="shared" si="1"/>
        <v>4953.326000000001</v>
      </c>
      <c r="H12" s="65">
        <f t="shared" si="1"/>
        <v>4953.326000000001</v>
      </c>
      <c r="I12" s="65">
        <f t="shared" si="1"/>
        <v>4953.326000000001</v>
      </c>
      <c r="J12" s="65">
        <f t="shared" si="1"/>
        <v>4953.326000000001</v>
      </c>
      <c r="K12" s="72">
        <f t="shared" si="1"/>
        <v>3714.9945</v>
      </c>
    </row>
    <row r="13" spans="1:11" ht="14.25" customHeight="1">
      <c r="A13" s="131">
        <v>3</v>
      </c>
      <c r="B13" s="125" t="s">
        <v>29</v>
      </c>
      <c r="C13" s="127" t="s">
        <v>30</v>
      </c>
      <c r="D13" s="44" t="s">
        <v>10</v>
      </c>
      <c r="E13" s="73">
        <f>E14/$E$34</f>
        <v>0.1080447596510919</v>
      </c>
      <c r="F13" s="73"/>
      <c r="G13" s="73">
        <v>0.25</v>
      </c>
      <c r="H13" s="73">
        <v>0.25</v>
      </c>
      <c r="I13" s="74">
        <v>0.25</v>
      </c>
      <c r="J13" s="73">
        <v>0.25</v>
      </c>
      <c r="K13" s="75"/>
    </row>
    <row r="14" spans="1:11" ht="14.25" customHeight="1">
      <c r="A14" s="131"/>
      <c r="B14" s="125"/>
      <c r="C14" s="127"/>
      <c r="D14" s="44" t="s">
        <v>11</v>
      </c>
      <c r="E14" s="65">
        <v>5002.83</v>
      </c>
      <c r="F14" s="65">
        <f aca="true" t="shared" si="2" ref="F14:K14">F13*$E$14</f>
        <v>0</v>
      </c>
      <c r="G14" s="65">
        <f t="shared" si="2"/>
        <v>1250.7075</v>
      </c>
      <c r="H14" s="65">
        <f t="shared" si="2"/>
        <v>1250.7075</v>
      </c>
      <c r="I14" s="65">
        <f t="shared" si="2"/>
        <v>1250.7075</v>
      </c>
      <c r="J14" s="65">
        <f t="shared" si="2"/>
        <v>1250.7075</v>
      </c>
      <c r="K14" s="72">
        <f t="shared" si="2"/>
        <v>0</v>
      </c>
    </row>
    <row r="15" spans="1:11" ht="14.25" customHeight="1">
      <c r="A15" s="131">
        <v>4</v>
      </c>
      <c r="B15" s="125" t="s">
        <v>31</v>
      </c>
      <c r="C15" s="127" t="s">
        <v>32</v>
      </c>
      <c r="D15" s="44" t="s">
        <v>10</v>
      </c>
      <c r="E15" s="73">
        <f>E16/$E$34</f>
        <v>0.2716686992787341</v>
      </c>
      <c r="F15" s="73"/>
      <c r="G15" s="73">
        <v>0.25</v>
      </c>
      <c r="H15" s="73">
        <v>0.25</v>
      </c>
      <c r="I15" s="74">
        <v>0.25</v>
      </c>
      <c r="J15" s="73">
        <v>0.25</v>
      </c>
      <c r="K15" s="75"/>
    </row>
    <row r="16" spans="1:11" ht="14.25" customHeight="1">
      <c r="A16" s="131"/>
      <c r="B16" s="125"/>
      <c r="C16" s="127"/>
      <c r="D16" s="44" t="s">
        <v>11</v>
      </c>
      <c r="E16" s="65">
        <v>12579.16</v>
      </c>
      <c r="F16" s="65">
        <f aca="true" t="shared" si="3" ref="F16:K16">F15*$E$16</f>
        <v>0</v>
      </c>
      <c r="G16" s="65">
        <f t="shared" si="3"/>
        <v>3144.79</v>
      </c>
      <c r="H16" s="65">
        <f t="shared" si="3"/>
        <v>3144.79</v>
      </c>
      <c r="I16" s="65">
        <f t="shared" si="3"/>
        <v>3144.79</v>
      </c>
      <c r="J16" s="65">
        <f t="shared" si="3"/>
        <v>3144.79</v>
      </c>
      <c r="K16" s="72">
        <f t="shared" si="3"/>
        <v>0</v>
      </c>
    </row>
    <row r="17" spans="1:11" ht="14.25" customHeight="1">
      <c r="A17" s="83"/>
      <c r="B17" s="81"/>
      <c r="C17" s="132"/>
      <c r="D17" s="44" t="s">
        <v>10</v>
      </c>
      <c r="E17" s="48">
        <f>E18/$E$34</f>
        <v>0</v>
      </c>
      <c r="F17" s="48"/>
      <c r="G17" s="48"/>
      <c r="H17" s="48"/>
      <c r="I17" s="49"/>
      <c r="J17" s="50"/>
      <c r="K17" s="51"/>
    </row>
    <row r="18" spans="1:11" ht="14.25" customHeight="1">
      <c r="A18" s="83"/>
      <c r="B18" s="81"/>
      <c r="C18" s="132"/>
      <c r="D18" s="44" t="s">
        <v>11</v>
      </c>
      <c r="E18" s="67"/>
      <c r="F18" s="67">
        <f aca="true" t="shared" si="4" ref="F18:K18">F17*$E$16</f>
        <v>0</v>
      </c>
      <c r="G18" s="67">
        <f t="shared" si="4"/>
        <v>0</v>
      </c>
      <c r="H18" s="67">
        <f t="shared" si="4"/>
        <v>0</v>
      </c>
      <c r="I18" s="67">
        <f t="shared" si="4"/>
        <v>0</v>
      </c>
      <c r="J18" s="67">
        <f t="shared" si="4"/>
        <v>0</v>
      </c>
      <c r="K18" s="68">
        <f t="shared" si="4"/>
        <v>0</v>
      </c>
    </row>
    <row r="19" spans="1:11" ht="14.25" customHeight="1">
      <c r="A19" s="83"/>
      <c r="B19" s="81"/>
      <c r="C19" s="132"/>
      <c r="D19" s="44" t="s">
        <v>10</v>
      </c>
      <c r="E19" s="48">
        <f>E20/$E$34</f>
        <v>0</v>
      </c>
      <c r="F19" s="48"/>
      <c r="G19" s="48"/>
      <c r="H19" s="48"/>
      <c r="I19" s="49"/>
      <c r="J19" s="50"/>
      <c r="K19" s="51"/>
    </row>
    <row r="20" spans="1:11" ht="14.25" customHeight="1">
      <c r="A20" s="83"/>
      <c r="B20" s="81"/>
      <c r="C20" s="132"/>
      <c r="D20" s="44" t="s">
        <v>11</v>
      </c>
      <c r="E20" s="67"/>
      <c r="F20" s="67">
        <f aca="true" t="shared" si="5" ref="F20:K20">F19*$E$20</f>
        <v>0</v>
      </c>
      <c r="G20" s="67">
        <f t="shared" si="5"/>
        <v>0</v>
      </c>
      <c r="H20" s="67">
        <f t="shared" si="5"/>
        <v>0</v>
      </c>
      <c r="I20" s="67">
        <f t="shared" si="5"/>
        <v>0</v>
      </c>
      <c r="J20" s="67">
        <f t="shared" si="5"/>
        <v>0</v>
      </c>
      <c r="K20" s="68">
        <f t="shared" si="5"/>
        <v>0</v>
      </c>
    </row>
    <row r="21" spans="1:12" ht="14.25" customHeight="1">
      <c r="A21" s="83"/>
      <c r="B21" s="81"/>
      <c r="C21" s="132"/>
      <c r="D21" s="44" t="s">
        <v>10</v>
      </c>
      <c r="E21" s="48">
        <f>E22/$E$34</f>
        <v>0</v>
      </c>
      <c r="F21" s="48"/>
      <c r="G21" s="48"/>
      <c r="H21" s="48"/>
      <c r="I21" s="49"/>
      <c r="J21" s="50"/>
      <c r="K21" s="51"/>
      <c r="L21" s="69"/>
    </row>
    <row r="22" spans="1:11" ht="14.25" customHeight="1">
      <c r="A22" s="83"/>
      <c r="B22" s="81"/>
      <c r="C22" s="81"/>
      <c r="D22" s="44" t="s">
        <v>11</v>
      </c>
      <c r="E22" s="67"/>
      <c r="F22" s="67">
        <f aca="true" t="shared" si="6" ref="F22:K22">F21*$E$22</f>
        <v>0</v>
      </c>
      <c r="G22" s="67">
        <f t="shared" si="6"/>
        <v>0</v>
      </c>
      <c r="H22" s="67">
        <f t="shared" si="6"/>
        <v>0</v>
      </c>
      <c r="I22" s="67">
        <f t="shared" si="6"/>
        <v>0</v>
      </c>
      <c r="J22" s="67">
        <f t="shared" si="6"/>
        <v>0</v>
      </c>
      <c r="K22" s="68">
        <f t="shared" si="6"/>
        <v>0</v>
      </c>
    </row>
    <row r="23" spans="1:11" ht="14.25" customHeight="1">
      <c r="A23" s="83"/>
      <c r="B23" s="81"/>
      <c r="C23" s="81"/>
      <c r="D23" s="44" t="s">
        <v>10</v>
      </c>
      <c r="E23" s="48">
        <f>E24/$E$34</f>
        <v>0</v>
      </c>
      <c r="F23" s="48"/>
      <c r="G23" s="48"/>
      <c r="H23" s="48"/>
      <c r="I23" s="49"/>
      <c r="J23" s="50"/>
      <c r="K23" s="51"/>
    </row>
    <row r="24" spans="1:11" ht="14.25" customHeight="1">
      <c r="A24" s="83"/>
      <c r="B24" s="81"/>
      <c r="C24" s="81"/>
      <c r="D24" s="44" t="s">
        <v>11</v>
      </c>
      <c r="E24" s="67"/>
      <c r="F24" s="67">
        <f aca="true" t="shared" si="7" ref="F24:K24">F23*$E$24</f>
        <v>0</v>
      </c>
      <c r="G24" s="67">
        <f t="shared" si="7"/>
        <v>0</v>
      </c>
      <c r="H24" s="67">
        <f t="shared" si="7"/>
        <v>0</v>
      </c>
      <c r="I24" s="67">
        <f t="shared" si="7"/>
        <v>0</v>
      </c>
      <c r="J24" s="67">
        <f t="shared" si="7"/>
        <v>0</v>
      </c>
      <c r="K24" s="68">
        <f t="shared" si="7"/>
        <v>0</v>
      </c>
    </row>
    <row r="25" spans="1:11" ht="14.25" customHeight="1">
      <c r="A25" s="83"/>
      <c r="B25" s="81"/>
      <c r="C25" s="81"/>
      <c r="D25" s="44" t="s">
        <v>10</v>
      </c>
      <c r="E25" s="48">
        <f>E26/$E$34</f>
        <v>0</v>
      </c>
      <c r="F25" s="48"/>
      <c r="G25" s="48"/>
      <c r="H25" s="48"/>
      <c r="I25" s="49"/>
      <c r="J25" s="50"/>
      <c r="K25" s="51"/>
    </row>
    <row r="26" spans="1:11" ht="14.25" customHeight="1">
      <c r="A26" s="83"/>
      <c r="B26" s="81"/>
      <c r="C26" s="81"/>
      <c r="D26" s="44" t="s">
        <v>11</v>
      </c>
      <c r="E26" s="67"/>
      <c r="F26" s="67">
        <f aca="true" t="shared" si="8" ref="F26:K26">F25*$E$26</f>
        <v>0</v>
      </c>
      <c r="G26" s="67">
        <f t="shared" si="8"/>
        <v>0</v>
      </c>
      <c r="H26" s="67">
        <f t="shared" si="8"/>
        <v>0</v>
      </c>
      <c r="I26" s="67">
        <f t="shared" si="8"/>
        <v>0</v>
      </c>
      <c r="J26" s="67">
        <f t="shared" si="8"/>
        <v>0</v>
      </c>
      <c r="K26" s="68">
        <f t="shared" si="8"/>
        <v>0</v>
      </c>
    </row>
    <row r="27" spans="1:11" ht="14.25" customHeight="1">
      <c r="A27" s="83"/>
      <c r="B27" s="81"/>
      <c r="C27" s="81"/>
      <c r="D27" s="44" t="s">
        <v>10</v>
      </c>
      <c r="E27" s="48">
        <f>E28/$E$34</f>
        <v>0</v>
      </c>
      <c r="F27" s="48"/>
      <c r="G27" s="48"/>
      <c r="H27" s="48"/>
      <c r="I27" s="49"/>
      <c r="J27" s="50"/>
      <c r="K27" s="51"/>
    </row>
    <row r="28" spans="1:11" ht="14.25" customHeight="1">
      <c r="A28" s="83"/>
      <c r="B28" s="81"/>
      <c r="C28" s="81"/>
      <c r="D28" s="44" t="s">
        <v>11</v>
      </c>
      <c r="E28" s="67"/>
      <c r="F28" s="67">
        <f aca="true" t="shared" si="9" ref="F28:K28">F27*$E$28</f>
        <v>0</v>
      </c>
      <c r="G28" s="67">
        <f t="shared" si="9"/>
        <v>0</v>
      </c>
      <c r="H28" s="67">
        <f t="shared" si="9"/>
        <v>0</v>
      </c>
      <c r="I28" s="67">
        <f t="shared" si="9"/>
        <v>0</v>
      </c>
      <c r="J28" s="67">
        <f t="shared" si="9"/>
        <v>0</v>
      </c>
      <c r="K28" s="68">
        <f t="shared" si="9"/>
        <v>0</v>
      </c>
    </row>
    <row r="29" spans="1:11" ht="14.25" customHeight="1">
      <c r="A29" s="109"/>
      <c r="B29" s="91"/>
      <c r="C29" s="91"/>
      <c r="D29" s="44" t="s">
        <v>10</v>
      </c>
      <c r="E29" s="48">
        <f>E30/$E$34</f>
        <v>0</v>
      </c>
      <c r="F29" s="48"/>
      <c r="G29" s="48"/>
      <c r="H29" s="48"/>
      <c r="I29" s="49"/>
      <c r="J29" s="50"/>
      <c r="K29" s="51"/>
    </row>
    <row r="30" spans="1:11" ht="14.25" customHeight="1">
      <c r="A30" s="109"/>
      <c r="B30" s="91"/>
      <c r="C30" s="91"/>
      <c r="D30" s="44" t="s">
        <v>11</v>
      </c>
      <c r="E30" s="67"/>
      <c r="F30" s="67">
        <f aca="true" t="shared" si="10" ref="F30:K30">F29*$E$30</f>
        <v>0</v>
      </c>
      <c r="G30" s="67">
        <f t="shared" si="10"/>
        <v>0</v>
      </c>
      <c r="H30" s="67">
        <f t="shared" si="10"/>
        <v>0</v>
      </c>
      <c r="I30" s="67">
        <f t="shared" si="10"/>
        <v>0</v>
      </c>
      <c r="J30" s="67">
        <f t="shared" si="10"/>
        <v>0</v>
      </c>
      <c r="K30" s="68">
        <f t="shared" si="10"/>
        <v>0</v>
      </c>
    </row>
    <row r="31" spans="1:11" ht="14.25" customHeight="1">
      <c r="A31" s="83"/>
      <c r="B31" s="81"/>
      <c r="C31" s="81"/>
      <c r="D31" s="44" t="s">
        <v>10</v>
      </c>
      <c r="E31" s="48">
        <f>E32/$E$34</f>
        <v>0</v>
      </c>
      <c r="F31" s="48"/>
      <c r="G31" s="48"/>
      <c r="H31" s="48"/>
      <c r="I31" s="49"/>
      <c r="J31" s="50"/>
      <c r="K31" s="51"/>
    </row>
    <row r="32" spans="1:11" ht="14.25" customHeight="1">
      <c r="A32" s="100"/>
      <c r="B32" s="92"/>
      <c r="C32" s="92"/>
      <c r="D32" s="45" t="s">
        <v>11</v>
      </c>
      <c r="E32" s="67"/>
      <c r="F32" s="67">
        <f aca="true" t="shared" si="11" ref="F32:K32">F31*$E$32</f>
        <v>0</v>
      </c>
      <c r="G32" s="67">
        <f t="shared" si="11"/>
        <v>0</v>
      </c>
      <c r="H32" s="67">
        <f t="shared" si="11"/>
        <v>0</v>
      </c>
      <c r="I32" s="67">
        <f t="shared" si="11"/>
        <v>0</v>
      </c>
      <c r="J32" s="67">
        <f t="shared" si="11"/>
        <v>0</v>
      </c>
      <c r="K32" s="68">
        <f t="shared" si="11"/>
        <v>0</v>
      </c>
    </row>
    <row r="33" spans="1:12" ht="14.25" customHeight="1">
      <c r="A33" s="85" t="s">
        <v>0</v>
      </c>
      <c r="B33" s="86"/>
      <c r="C33" s="87"/>
      <c r="D33" s="46" t="s">
        <v>10</v>
      </c>
      <c r="E33" s="64">
        <f>E9+E11+E13++E15+E19+E21+E23+E25+E27+E29+E31</f>
        <v>1.0000000000000002</v>
      </c>
      <c r="F33" s="64">
        <f aca="true" t="shared" si="12" ref="F33:K33">F34/$E$34</f>
        <v>0.11215227377913158</v>
      </c>
      <c r="G33" s="64">
        <f t="shared" si="12"/>
        <v>0.2019039999516234</v>
      </c>
      <c r="H33" s="64">
        <f t="shared" si="12"/>
        <v>0.2019039999516234</v>
      </c>
      <c r="I33" s="64">
        <f t="shared" si="12"/>
        <v>0.2019039999516234</v>
      </c>
      <c r="J33" s="64">
        <f t="shared" si="12"/>
        <v>0.2019039999516234</v>
      </c>
      <c r="K33" s="64">
        <f t="shared" si="12"/>
        <v>0.08023172641437512</v>
      </c>
      <c r="L33" s="69"/>
    </row>
    <row r="34" spans="1:12" ht="13.5" customHeight="1" thickBot="1">
      <c r="A34" s="88"/>
      <c r="B34" s="89"/>
      <c r="C34" s="90"/>
      <c r="D34" s="47" t="s">
        <v>11</v>
      </c>
      <c r="E34" s="66">
        <f aca="true" t="shared" si="13" ref="E34:K34">E10+E12+E14+E16+E20+E22+E24+E26+E28+E30+E32</f>
        <v>46303.31</v>
      </c>
      <c r="F34" s="66">
        <f t="shared" si="13"/>
        <v>5193.021500000001</v>
      </c>
      <c r="G34" s="66">
        <f t="shared" si="13"/>
        <v>9348.823500000002</v>
      </c>
      <c r="H34" s="66">
        <f t="shared" si="13"/>
        <v>9348.823500000002</v>
      </c>
      <c r="I34" s="66">
        <f t="shared" si="13"/>
        <v>9348.823500000002</v>
      </c>
      <c r="J34" s="66">
        <f t="shared" si="13"/>
        <v>9348.823500000002</v>
      </c>
      <c r="K34" s="78">
        <f t="shared" si="13"/>
        <v>3714.9945</v>
      </c>
      <c r="L34" s="76"/>
    </row>
    <row r="35" spans="1:11" ht="3.75" customHeight="1" thickBot="1">
      <c r="A35" s="4"/>
      <c r="B35" s="4"/>
      <c r="C35" s="4"/>
      <c r="D35" s="5"/>
      <c r="E35" s="5"/>
      <c r="F35" s="4"/>
      <c r="G35" s="4"/>
      <c r="H35" s="4"/>
      <c r="I35" s="4"/>
      <c r="J35" s="4"/>
      <c r="K35" s="4"/>
    </row>
    <row r="36" spans="1:13" ht="14.25" customHeight="1">
      <c r="A36" s="21"/>
      <c r="B36" s="22"/>
      <c r="C36" s="22"/>
      <c r="D36" s="22"/>
      <c r="E36" s="22"/>
      <c r="F36" s="22"/>
      <c r="G36" s="23"/>
      <c r="H36" s="24"/>
      <c r="I36" s="25"/>
      <c r="J36" s="25"/>
      <c r="K36" s="26"/>
      <c r="M36" s="6" t="s">
        <v>1</v>
      </c>
    </row>
    <row r="37" spans="1:11" ht="14.25" customHeight="1">
      <c r="A37" s="27"/>
      <c r="B37" s="20"/>
      <c r="C37" s="20"/>
      <c r="D37" s="19"/>
      <c r="E37" s="58"/>
      <c r="F37" s="20"/>
      <c r="G37" s="57"/>
      <c r="H37" s="7" t="s">
        <v>12</v>
      </c>
      <c r="I37" s="8"/>
      <c r="J37" s="8"/>
      <c r="K37" s="59"/>
    </row>
    <row r="38" spans="1:11" ht="14.25" customHeight="1">
      <c r="A38" s="29"/>
      <c r="B38" s="98" t="s">
        <v>20</v>
      </c>
      <c r="C38" s="98"/>
      <c r="D38" s="9"/>
      <c r="E38" s="99" t="s">
        <v>17</v>
      </c>
      <c r="F38" s="99"/>
      <c r="G38" s="56"/>
      <c r="H38" s="11"/>
      <c r="I38" s="8"/>
      <c r="J38" s="8"/>
      <c r="K38" s="30"/>
    </row>
    <row r="39" spans="1:11" ht="15" customHeight="1">
      <c r="A39" s="31"/>
      <c r="B39" s="12"/>
      <c r="C39" s="12"/>
      <c r="D39" s="9"/>
      <c r="E39" s="9"/>
      <c r="F39" s="8"/>
      <c r="G39" s="10"/>
      <c r="H39" s="11"/>
      <c r="I39" s="8"/>
      <c r="J39" s="8"/>
      <c r="K39" s="30"/>
    </row>
    <row r="40" spans="1:11" ht="13.5" customHeight="1">
      <c r="A40" s="32"/>
      <c r="B40" s="82"/>
      <c r="C40" s="82"/>
      <c r="D40" s="13"/>
      <c r="E40" s="13"/>
      <c r="F40" s="14"/>
      <c r="G40" s="10"/>
      <c r="H40" s="11"/>
      <c r="I40" s="8"/>
      <c r="J40" s="8"/>
      <c r="K40" s="30"/>
    </row>
    <row r="41" spans="1:11" ht="14.25" customHeight="1" thickBot="1">
      <c r="A41" s="60"/>
      <c r="B41" s="84" t="s">
        <v>18</v>
      </c>
      <c r="C41" s="84"/>
      <c r="D41" s="61"/>
      <c r="E41" s="61"/>
      <c r="F41" s="35"/>
      <c r="G41" s="36"/>
      <c r="H41" s="37"/>
      <c r="I41" s="35"/>
      <c r="J41" s="35"/>
      <c r="K41" s="38"/>
    </row>
    <row r="42" ht="11.25" customHeight="1"/>
    <row r="43" ht="12" customHeight="1"/>
    <row r="44" ht="13.5" customHeight="1"/>
  </sheetData>
  <sheetProtection/>
  <mergeCells count="50">
    <mergeCell ref="A19:A20"/>
    <mergeCell ref="C25:C26"/>
    <mergeCell ref="A27:A28"/>
    <mergeCell ref="C19:C20"/>
    <mergeCell ref="B19:B20"/>
    <mergeCell ref="A13:A14"/>
    <mergeCell ref="B13:B14"/>
    <mergeCell ref="C13:C14"/>
    <mergeCell ref="A17:A18"/>
    <mergeCell ref="B17:B18"/>
    <mergeCell ref="C17:C18"/>
    <mergeCell ref="A15:A16"/>
    <mergeCell ref="C15:C16"/>
    <mergeCell ref="B15:B16"/>
    <mergeCell ref="B41:C41"/>
    <mergeCell ref="A33:C34"/>
    <mergeCell ref="A21:A22"/>
    <mergeCell ref="B21:B22"/>
    <mergeCell ref="C21:C22"/>
    <mergeCell ref="B38:C38"/>
    <mergeCell ref="C23:C24"/>
    <mergeCell ref="C27:C28"/>
    <mergeCell ref="A29:A30"/>
    <mergeCell ref="E38:F38"/>
    <mergeCell ref="B29:B30"/>
    <mergeCell ref="C29:C30"/>
    <mergeCell ref="B31:B32"/>
    <mergeCell ref="C31:C32"/>
    <mergeCell ref="A31:A32"/>
    <mergeCell ref="B23:B24"/>
    <mergeCell ref="B40:C40"/>
    <mergeCell ref="I7:K7"/>
    <mergeCell ref="B9:B10"/>
    <mergeCell ref="C9:C10"/>
    <mergeCell ref="B11:B12"/>
    <mergeCell ref="C11:C12"/>
    <mergeCell ref="D7:H7"/>
    <mergeCell ref="A7:C7"/>
    <mergeCell ref="A9:A10"/>
    <mergeCell ref="A11:A12"/>
    <mergeCell ref="B25:B26"/>
    <mergeCell ref="A23:A24"/>
    <mergeCell ref="A25:A26"/>
    <mergeCell ref="B27:B28"/>
    <mergeCell ref="A3:K3"/>
    <mergeCell ref="A5:K5"/>
    <mergeCell ref="I6:K6"/>
    <mergeCell ref="A6:C6"/>
    <mergeCell ref="D6:E6"/>
    <mergeCell ref="F6:G6"/>
  </mergeCells>
  <printOptions/>
  <pageMargins left="0.3937007874015748" right="0.3937007874015748" top="0.6" bottom="0.1968503937007874" header="0.18" footer="0"/>
  <pageSetup horizontalDpi="600" verticalDpi="600" orientation="landscape" paperSize="9" scale="79" r:id="rId4"/>
  <drawing r:id="rId3"/>
  <legacyDrawing r:id="rId2"/>
  <oleObjects>
    <oleObject progId="Word.Picture.8" shapeId="4346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user</cp:lastModifiedBy>
  <cp:lastPrinted>2015-06-19T21:14:36Z</cp:lastPrinted>
  <dcterms:created xsi:type="dcterms:W3CDTF">2006-09-22T13:55:22Z</dcterms:created>
  <dcterms:modified xsi:type="dcterms:W3CDTF">2017-03-14T14:33:35Z</dcterms:modified>
  <cp:category/>
  <cp:version/>
  <cp:contentType/>
  <cp:contentStatus/>
</cp:coreProperties>
</file>